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Luis\ARCHIVOS LUIS\WEBSITES\SOBRE BARCOS Y PECES\Elementos para website y publicidad\Contenidos para publicar\Website artículos\Hágalo Ud. mismo\Day cruiser\inspiraciones\"/>
    </mc:Choice>
  </mc:AlternateContent>
  <xr:revisionPtr revIDLastSave="0" documentId="13_ncr:1_{262AF6ED-2F54-49FF-B4F3-56F1F2B0D754}" xr6:coauthVersionLast="46" xr6:coauthVersionMax="46" xr10:uidLastSave="{00000000-0000-0000-0000-000000000000}"/>
  <bookViews>
    <workbookView xWindow="-120" yWindow="-120" windowWidth="20640" windowHeight="11160" xr2:uid="{A85E31DD-418E-4278-B289-FBC6B0737C2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1" i="1" l="1"/>
  <c r="D31" i="1"/>
  <c r="E31" i="1"/>
  <c r="F31" i="1"/>
  <c r="G31" i="1"/>
  <c r="H31" i="1"/>
  <c r="I31" i="1"/>
  <c r="J31" i="1"/>
  <c r="K31" i="1"/>
  <c r="C31" i="1"/>
  <c r="C29" i="1"/>
  <c r="D29" i="1"/>
  <c r="E29" i="1"/>
  <c r="F29" i="1"/>
  <c r="G29" i="1"/>
  <c r="H29" i="1"/>
  <c r="I29" i="1"/>
  <c r="J29" i="1"/>
  <c r="B29" i="1"/>
  <c r="C28" i="1"/>
  <c r="D28" i="1"/>
  <c r="E28" i="1"/>
  <c r="F28" i="1"/>
  <c r="G28" i="1"/>
  <c r="H28" i="1"/>
  <c r="I28" i="1"/>
  <c r="J28" i="1"/>
  <c r="B28" i="1"/>
  <c r="C27" i="1"/>
  <c r="D27" i="1"/>
  <c r="E27" i="1"/>
  <c r="F27" i="1"/>
  <c r="G27" i="1"/>
  <c r="B27" i="1"/>
  <c r="B24" i="1"/>
  <c r="C25" i="1"/>
  <c r="D25" i="1"/>
  <c r="E25" i="1"/>
  <c r="F25" i="1"/>
  <c r="G25" i="1"/>
  <c r="H25" i="1"/>
  <c r="I25" i="1"/>
  <c r="J25" i="1"/>
  <c r="B25" i="1"/>
  <c r="C24" i="1"/>
  <c r="D24" i="1"/>
  <c r="E24" i="1"/>
  <c r="F24" i="1"/>
  <c r="G24" i="1"/>
</calcChain>
</file>

<file path=xl/sharedStrings.xml><?xml version="1.0" encoding="utf-8"?>
<sst xmlns="http://schemas.openxmlformats.org/spreadsheetml/2006/main" count="31" uniqueCount="29">
  <si>
    <t>semimangas</t>
  </si>
  <si>
    <t>PR</t>
  </si>
  <si>
    <t>cubierta</t>
  </si>
  <si>
    <t>alturas desde LB</t>
  </si>
  <si>
    <t>arrufo</t>
  </si>
  <si>
    <t>arista</t>
  </si>
  <si>
    <t>LWL</t>
  </si>
  <si>
    <t>arista interna</t>
  </si>
  <si>
    <t>arista externa</t>
  </si>
  <si>
    <t>LA5</t>
  </si>
  <si>
    <t>LA4</t>
  </si>
  <si>
    <t>LA3</t>
  </si>
  <si>
    <t>LA2</t>
  </si>
  <si>
    <t>LA1</t>
  </si>
  <si>
    <t>LC1</t>
  </si>
  <si>
    <t>LC2</t>
  </si>
  <si>
    <t>LC3</t>
  </si>
  <si>
    <t>LC4</t>
  </si>
  <si>
    <t>I</t>
  </si>
  <si>
    <t>II</t>
  </si>
  <si>
    <t>III</t>
  </si>
  <si>
    <t>IV</t>
  </si>
  <si>
    <r>
      <t>h</t>
    </r>
    <r>
      <rPr>
        <vertAlign val="subscript"/>
        <sz val="11"/>
        <color theme="1"/>
        <rFont val="Calibri"/>
        <family val="2"/>
        <scheme val="minor"/>
      </rPr>
      <t>trapecio</t>
    </r>
  </si>
  <si>
    <r>
      <t>h</t>
    </r>
    <r>
      <rPr>
        <vertAlign val="subscript"/>
        <sz val="11"/>
        <color theme="1"/>
        <rFont val="Calibri"/>
        <family val="2"/>
        <scheme val="minor"/>
      </rPr>
      <t>triángulo</t>
    </r>
  </si>
  <si>
    <r>
      <t>A</t>
    </r>
    <r>
      <rPr>
        <vertAlign val="subscript"/>
        <sz val="11"/>
        <color theme="1"/>
        <rFont val="Calibri"/>
        <family val="2"/>
        <scheme val="minor"/>
      </rPr>
      <t>trapecio</t>
    </r>
    <r>
      <rPr>
        <sz val="11"/>
        <color theme="1"/>
        <rFont val="Calibri"/>
        <family val="2"/>
        <scheme val="minor"/>
      </rPr>
      <t xml:space="preserve">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</si>
  <si>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r>
      <t>A</t>
    </r>
    <r>
      <rPr>
        <vertAlign val="subscript"/>
        <sz val="11"/>
        <color theme="1"/>
        <rFont val="Calibri"/>
        <family val="2"/>
        <scheme val="minor"/>
      </rPr>
      <t>triángulo</t>
    </r>
    <r>
      <rPr>
        <sz val="11"/>
        <color theme="1"/>
        <rFont val="Calibri"/>
        <family val="2"/>
        <scheme val="minor"/>
      </rPr>
      <t xml:space="preserve">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</si>
  <si>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Área transversal</t>
  </si>
  <si>
    <t>Integración</t>
  </si>
  <si>
    <t>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</si>
</sst>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2" borderId="1" xfId="0" applyNumberFormat="1" applyFill="1" applyBorder="1"/>
    <xf numFmtId="0" fontId="0" fillId="0" borderId="2" xfId="0" applyBorder="1"/>
    <xf numFmtId="164" fontId="2" fillId="0" borderId="1" xfId="0" applyNumberFormat="1" applyFont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12" fontId="1" fillId="3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0" borderId="1" xfId="0" applyFont="1" applyBorder="1"/>
    <xf numFmtId="0" fontId="6" fillId="0" borderId="0" xfId="0" applyFont="1" applyAlignment="1">
      <alignment horizontal="center"/>
    </xf>
    <xf numFmtId="0" fontId="3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CF820-7957-45E0-B971-5B1A698D9301}">
  <dimension ref="A1:M31"/>
  <sheetViews>
    <sheetView tabSelected="1" topLeftCell="A13" workbookViewId="0">
      <selection activeCell="O27" sqref="O27"/>
    </sheetView>
  </sheetViews>
  <sheetFormatPr baseColWidth="10" defaultRowHeight="15" x14ac:dyDescent="0.25"/>
  <cols>
    <col min="1" max="1" width="15.28515625" bestFit="1" customWidth="1"/>
    <col min="2" max="13" width="7.140625" bestFit="1" customWidth="1"/>
  </cols>
  <sheetData>
    <row r="1" spans="1:13" x14ac:dyDescent="0.25">
      <c r="A1" s="6" t="s">
        <v>0</v>
      </c>
      <c r="B1" s="7">
        <v>0</v>
      </c>
      <c r="C1" s="7">
        <v>1</v>
      </c>
      <c r="D1" s="7">
        <v>2</v>
      </c>
      <c r="E1" s="7">
        <v>3</v>
      </c>
      <c r="F1" s="7">
        <v>4</v>
      </c>
      <c r="G1" s="7">
        <v>5</v>
      </c>
      <c r="H1" s="7">
        <v>6</v>
      </c>
      <c r="I1" s="7">
        <v>7</v>
      </c>
      <c r="J1" s="8">
        <v>7.5</v>
      </c>
      <c r="K1" s="7">
        <v>8</v>
      </c>
      <c r="L1" s="8">
        <v>8.5</v>
      </c>
      <c r="M1" s="7" t="s">
        <v>1</v>
      </c>
    </row>
    <row r="2" spans="1:13" x14ac:dyDescent="0.25">
      <c r="A2" s="1" t="s">
        <v>2</v>
      </c>
      <c r="B2" s="2">
        <v>1249.5</v>
      </c>
      <c r="C2" s="2">
        <v>1258</v>
      </c>
      <c r="D2" s="2">
        <v>1265.5</v>
      </c>
      <c r="E2" s="2">
        <v>1269.5</v>
      </c>
      <c r="F2" s="2">
        <v>1263</v>
      </c>
      <c r="G2" s="2">
        <v>1235</v>
      </c>
      <c r="H2" s="2">
        <v>1173</v>
      </c>
      <c r="I2" s="2">
        <v>1036</v>
      </c>
      <c r="J2" s="2">
        <v>904.5</v>
      </c>
      <c r="K2" s="2">
        <v>662</v>
      </c>
      <c r="L2" s="2">
        <v>400.5</v>
      </c>
      <c r="M2" s="2">
        <v>0</v>
      </c>
    </row>
    <row r="3" spans="1:13" x14ac:dyDescent="0.25">
      <c r="A3" s="1" t="s">
        <v>9</v>
      </c>
      <c r="B3" s="3"/>
      <c r="C3" s="3"/>
      <c r="D3" s="3"/>
      <c r="E3" s="2">
        <v>1267.5</v>
      </c>
      <c r="F3" s="2">
        <v>1255.5</v>
      </c>
      <c r="G3" s="2">
        <v>1221.5</v>
      </c>
      <c r="H3" s="2">
        <v>1150.5</v>
      </c>
      <c r="I3" s="2">
        <v>991.5</v>
      </c>
      <c r="J3" s="2">
        <v>837.5</v>
      </c>
      <c r="K3" s="2">
        <v>554</v>
      </c>
      <c r="L3" s="2">
        <v>266.5</v>
      </c>
      <c r="M3" s="3"/>
    </row>
    <row r="4" spans="1:13" x14ac:dyDescent="0.25">
      <c r="A4" s="1" t="s">
        <v>10</v>
      </c>
      <c r="B4" s="2">
        <v>1218</v>
      </c>
      <c r="C4" s="2">
        <v>1221.5</v>
      </c>
      <c r="D4" s="2">
        <v>1224</v>
      </c>
      <c r="E4" s="2">
        <v>1223</v>
      </c>
      <c r="F4" s="2">
        <v>1211.5</v>
      </c>
      <c r="G4" s="2">
        <v>1178</v>
      </c>
      <c r="H4" s="2">
        <v>1101</v>
      </c>
      <c r="I4" s="2">
        <v>918.5</v>
      </c>
      <c r="J4" s="2">
        <v>741.5</v>
      </c>
      <c r="K4" s="2">
        <v>420.5</v>
      </c>
      <c r="L4" s="2">
        <v>116.5</v>
      </c>
      <c r="M4" s="3"/>
    </row>
    <row r="5" spans="1:13" x14ac:dyDescent="0.25">
      <c r="A5" s="1" t="s">
        <v>11</v>
      </c>
      <c r="B5" s="2">
        <v>1172</v>
      </c>
      <c r="C5" s="5">
        <v>1179</v>
      </c>
      <c r="D5" s="5">
        <v>1179</v>
      </c>
      <c r="E5" s="2">
        <v>1178.5</v>
      </c>
      <c r="F5" s="2">
        <v>1167.5</v>
      </c>
      <c r="G5" s="2">
        <v>1134</v>
      </c>
      <c r="H5" s="2">
        <v>1051.5</v>
      </c>
      <c r="I5" s="2">
        <v>845.5</v>
      </c>
      <c r="J5" s="2">
        <v>645.5</v>
      </c>
      <c r="K5" s="2">
        <v>293</v>
      </c>
      <c r="L5" s="3"/>
      <c r="M5" s="3"/>
    </row>
    <row r="6" spans="1:13" x14ac:dyDescent="0.25">
      <c r="A6" s="1" t="s">
        <v>12</v>
      </c>
      <c r="B6" s="2">
        <v>1126.5</v>
      </c>
      <c r="C6" s="5">
        <v>1129.5</v>
      </c>
      <c r="D6" s="5">
        <v>1132.5</v>
      </c>
      <c r="E6" s="2">
        <v>1134</v>
      </c>
      <c r="F6" s="2">
        <v>1123</v>
      </c>
      <c r="G6" s="2">
        <v>1090.5</v>
      </c>
      <c r="H6" s="2">
        <v>1002</v>
      </c>
      <c r="I6" s="2">
        <v>773</v>
      </c>
      <c r="J6" s="2">
        <v>549</v>
      </c>
      <c r="K6" s="2">
        <v>171</v>
      </c>
      <c r="L6" s="3"/>
      <c r="M6" s="3"/>
    </row>
    <row r="7" spans="1:13" x14ac:dyDescent="0.25">
      <c r="A7" s="1" t="s">
        <v>13</v>
      </c>
      <c r="B7" s="2">
        <v>1081</v>
      </c>
      <c r="C7" s="2">
        <v>1086</v>
      </c>
      <c r="D7" s="2">
        <v>1089.5</v>
      </c>
      <c r="E7" s="2">
        <v>1089.5</v>
      </c>
      <c r="F7" s="2">
        <v>1079</v>
      </c>
      <c r="G7" s="2">
        <v>1046.5</v>
      </c>
      <c r="H7" s="2">
        <v>953</v>
      </c>
      <c r="I7" s="2">
        <v>700</v>
      </c>
      <c r="J7" s="2">
        <v>377</v>
      </c>
      <c r="K7" s="2">
        <v>33</v>
      </c>
      <c r="L7" s="3"/>
      <c r="M7" s="3"/>
    </row>
    <row r="8" spans="1:13" x14ac:dyDescent="0.25">
      <c r="A8" s="1" t="s">
        <v>6</v>
      </c>
      <c r="B8" s="2">
        <v>1035.5</v>
      </c>
      <c r="C8" s="2">
        <v>1040.5</v>
      </c>
      <c r="D8" s="2">
        <v>1044.5</v>
      </c>
      <c r="E8" s="2">
        <v>1045</v>
      </c>
      <c r="F8" s="2">
        <v>1035</v>
      </c>
      <c r="G8" s="2">
        <v>1003</v>
      </c>
      <c r="H8" s="2">
        <v>761.5</v>
      </c>
      <c r="I8" s="2">
        <v>449.5</v>
      </c>
      <c r="J8" s="2">
        <v>234</v>
      </c>
      <c r="K8" s="3"/>
      <c r="L8" s="3"/>
      <c r="M8" s="3"/>
    </row>
    <row r="9" spans="1:13" x14ac:dyDescent="0.25">
      <c r="A9" s="1" t="s">
        <v>8</v>
      </c>
      <c r="B9" s="2">
        <v>1021</v>
      </c>
      <c r="C9" s="2">
        <v>1026.5</v>
      </c>
      <c r="D9" s="2">
        <v>1030.5</v>
      </c>
      <c r="E9" s="2">
        <v>1031.5</v>
      </c>
      <c r="F9" s="2">
        <v>1024.5</v>
      </c>
      <c r="G9" s="2">
        <v>998.5</v>
      </c>
      <c r="H9" s="2">
        <v>913</v>
      </c>
      <c r="I9" s="2">
        <v>679</v>
      </c>
      <c r="J9" s="2">
        <v>462</v>
      </c>
      <c r="K9" s="2">
        <v>118.5</v>
      </c>
      <c r="L9" s="3"/>
      <c r="M9" s="3"/>
    </row>
    <row r="10" spans="1:13" x14ac:dyDescent="0.25">
      <c r="A10" s="1" t="s">
        <v>7</v>
      </c>
      <c r="B10" s="2">
        <v>928</v>
      </c>
      <c r="C10" s="2">
        <v>933</v>
      </c>
      <c r="D10" s="2">
        <v>936.5</v>
      </c>
      <c r="E10" s="2">
        <v>937.5</v>
      </c>
      <c r="F10" s="2">
        <v>930.5</v>
      </c>
      <c r="G10" s="2">
        <v>904.5</v>
      </c>
      <c r="H10" s="2">
        <v>821</v>
      </c>
      <c r="I10" s="2">
        <v>593.5</v>
      </c>
      <c r="J10" s="2">
        <v>391</v>
      </c>
      <c r="K10" s="2">
        <v>89</v>
      </c>
      <c r="L10" s="3"/>
      <c r="M10" s="3"/>
    </row>
    <row r="11" spans="1:13" x14ac:dyDescent="0.25">
      <c r="A11" s="1" t="s">
        <v>14</v>
      </c>
      <c r="B11" s="2">
        <v>819.5</v>
      </c>
      <c r="C11" s="2">
        <v>830.5</v>
      </c>
      <c r="D11" s="2">
        <v>840</v>
      </c>
      <c r="E11" s="2">
        <v>841.5</v>
      </c>
      <c r="F11" s="2">
        <v>813.5</v>
      </c>
      <c r="G11" s="2">
        <v>746.5</v>
      </c>
      <c r="H11" s="2">
        <v>606.5</v>
      </c>
      <c r="I11" s="2">
        <v>352</v>
      </c>
      <c r="J11" s="2">
        <v>169</v>
      </c>
      <c r="K11" s="3"/>
      <c r="L11" s="3"/>
      <c r="M11" s="3"/>
    </row>
    <row r="12" spans="1:13" x14ac:dyDescent="0.25">
      <c r="A12" s="1" t="s">
        <v>15</v>
      </c>
      <c r="B12" s="2">
        <v>529.5</v>
      </c>
      <c r="C12" s="2">
        <v>555.5</v>
      </c>
      <c r="D12" s="2">
        <v>578.5</v>
      </c>
      <c r="E12" s="2">
        <v>594.5</v>
      </c>
      <c r="F12" s="2">
        <v>588.5</v>
      </c>
      <c r="G12" s="2">
        <v>550.5</v>
      </c>
      <c r="H12" s="2">
        <v>452</v>
      </c>
      <c r="I12" s="2">
        <v>258</v>
      </c>
      <c r="J12" s="2">
        <v>109.5</v>
      </c>
      <c r="K12" s="3"/>
      <c r="L12" s="3"/>
      <c r="M12" s="3"/>
    </row>
    <row r="13" spans="1:13" x14ac:dyDescent="0.25">
      <c r="A13" s="1" t="s">
        <v>16</v>
      </c>
      <c r="B13" s="2">
        <v>239.5</v>
      </c>
      <c r="C13" s="2">
        <v>280.5</v>
      </c>
      <c r="D13" s="2">
        <v>316.5</v>
      </c>
      <c r="E13" s="2">
        <v>348</v>
      </c>
      <c r="F13" s="2">
        <v>363.5</v>
      </c>
      <c r="G13" s="2">
        <v>354</v>
      </c>
      <c r="H13" s="2">
        <v>297.5</v>
      </c>
      <c r="I13" s="2">
        <v>165.5</v>
      </c>
      <c r="J13" s="2">
        <v>55</v>
      </c>
      <c r="K13" s="3"/>
      <c r="L13" s="3"/>
      <c r="M13" s="3"/>
    </row>
    <row r="14" spans="1:13" x14ac:dyDescent="0.25">
      <c r="A14" s="4" t="s">
        <v>17</v>
      </c>
      <c r="B14" s="3"/>
      <c r="C14" s="2">
        <v>5.5</v>
      </c>
      <c r="D14" s="2">
        <v>55</v>
      </c>
      <c r="E14" s="2">
        <v>101</v>
      </c>
      <c r="F14" s="2">
        <v>138.5</v>
      </c>
      <c r="G14" s="2">
        <v>158</v>
      </c>
      <c r="H14" s="2">
        <v>143</v>
      </c>
      <c r="I14" s="2">
        <v>75.5</v>
      </c>
      <c r="J14" s="2">
        <v>6</v>
      </c>
      <c r="K14" s="3"/>
      <c r="L14" s="3"/>
      <c r="M14" s="3"/>
    </row>
    <row r="15" spans="1:13" x14ac:dyDescent="0.25">
      <c r="A15" s="6" t="s">
        <v>3</v>
      </c>
      <c r="B15" s="7">
        <v>0</v>
      </c>
      <c r="C15" s="7">
        <v>1</v>
      </c>
      <c r="D15" s="7">
        <v>2</v>
      </c>
      <c r="E15" s="7">
        <v>3</v>
      </c>
      <c r="F15" s="7">
        <v>4</v>
      </c>
      <c r="G15" s="7">
        <v>5</v>
      </c>
      <c r="H15" s="7">
        <v>6</v>
      </c>
      <c r="I15" s="7">
        <v>7</v>
      </c>
      <c r="J15" s="8">
        <v>7.5</v>
      </c>
      <c r="K15" s="7">
        <v>8</v>
      </c>
      <c r="L15" s="8">
        <v>8.5</v>
      </c>
      <c r="M15" s="7" t="s">
        <v>1</v>
      </c>
    </row>
    <row r="16" spans="1:13" x14ac:dyDescent="0.25">
      <c r="A16" s="1" t="s">
        <v>2</v>
      </c>
      <c r="B16" s="2">
        <v>1438.5</v>
      </c>
      <c r="C16" s="2">
        <v>1461</v>
      </c>
      <c r="D16" s="2">
        <v>1484</v>
      </c>
      <c r="E16" s="2">
        <v>1508</v>
      </c>
      <c r="F16" s="2">
        <v>1534</v>
      </c>
      <c r="G16" s="2">
        <v>1561.5</v>
      </c>
      <c r="H16" s="2">
        <v>1591</v>
      </c>
      <c r="I16" s="2">
        <v>1622.5</v>
      </c>
      <c r="J16" s="2">
        <v>1639.5</v>
      </c>
      <c r="K16" s="2">
        <v>1656.5</v>
      </c>
      <c r="L16" s="2">
        <v>1667.5</v>
      </c>
      <c r="M16" s="2">
        <v>1679</v>
      </c>
    </row>
    <row r="17" spans="1:13" x14ac:dyDescent="0.25">
      <c r="A17" s="1" t="s">
        <v>18</v>
      </c>
      <c r="B17" s="2">
        <v>221</v>
      </c>
      <c r="C17" s="2">
        <v>207</v>
      </c>
      <c r="D17" s="2">
        <v>193.5</v>
      </c>
      <c r="E17" s="2">
        <v>180.5</v>
      </c>
      <c r="F17" s="2">
        <v>172</v>
      </c>
      <c r="G17" s="2">
        <v>172.5</v>
      </c>
      <c r="H17" s="2">
        <v>201.5</v>
      </c>
      <c r="I17" s="2">
        <v>345</v>
      </c>
      <c r="J17" s="2">
        <v>595.5</v>
      </c>
      <c r="K17" s="2">
        <v>1111.5</v>
      </c>
      <c r="L17" s="2">
        <v>1542.5</v>
      </c>
      <c r="M17" s="3"/>
    </row>
    <row r="18" spans="1:13" x14ac:dyDescent="0.25">
      <c r="A18" s="1" t="s">
        <v>19</v>
      </c>
      <c r="B18" s="2">
        <v>324.5</v>
      </c>
      <c r="C18" s="2">
        <v>316</v>
      </c>
      <c r="D18" s="2">
        <v>308.5</v>
      </c>
      <c r="E18" s="2">
        <v>302</v>
      </c>
      <c r="F18" s="2">
        <v>305</v>
      </c>
      <c r="G18" s="2">
        <v>325.5</v>
      </c>
      <c r="H18" s="2">
        <v>396</v>
      </c>
      <c r="I18" s="2">
        <v>644</v>
      </c>
      <c r="J18" s="2">
        <v>1005.5</v>
      </c>
      <c r="K18" s="2">
        <v>1567.5</v>
      </c>
      <c r="L18" s="3"/>
      <c r="M18" s="3"/>
    </row>
    <row r="19" spans="1:13" x14ac:dyDescent="0.25">
      <c r="A19" s="1" t="s">
        <v>20</v>
      </c>
      <c r="B19" s="2">
        <v>428</v>
      </c>
      <c r="C19" s="2">
        <v>425</v>
      </c>
      <c r="D19" s="2">
        <v>423</v>
      </c>
      <c r="E19" s="2">
        <v>424</v>
      </c>
      <c r="F19" s="2">
        <v>438.5</v>
      </c>
      <c r="G19" s="2">
        <v>478</v>
      </c>
      <c r="H19" s="2">
        <v>539</v>
      </c>
      <c r="I19" s="2">
        <v>1249</v>
      </c>
      <c r="J19" s="2">
        <v>1630</v>
      </c>
      <c r="K19" s="3"/>
      <c r="L19" s="3"/>
      <c r="M19" s="3"/>
    </row>
    <row r="20" spans="1:13" x14ac:dyDescent="0.25">
      <c r="A20" s="1" t="s">
        <v>21</v>
      </c>
      <c r="B20" s="2">
        <v>1221.5</v>
      </c>
      <c r="C20" s="2">
        <v>1204.5</v>
      </c>
      <c r="D20" s="2">
        <v>1192</v>
      </c>
      <c r="E20" s="2">
        <v>1196</v>
      </c>
      <c r="F20" s="2">
        <v>1248</v>
      </c>
      <c r="G20" s="2">
        <v>1405.5</v>
      </c>
      <c r="H20" s="3"/>
      <c r="I20" s="3"/>
      <c r="J20" s="3"/>
      <c r="K20" s="3"/>
      <c r="L20" s="3"/>
      <c r="M20" s="3"/>
    </row>
    <row r="21" spans="1:13" x14ac:dyDescent="0.25">
      <c r="A21" s="1" t="s">
        <v>5</v>
      </c>
      <c r="B21" s="2">
        <v>437.5</v>
      </c>
      <c r="C21" s="2">
        <v>437.5</v>
      </c>
      <c r="D21" s="2">
        <v>436</v>
      </c>
      <c r="E21" s="2">
        <v>439</v>
      </c>
      <c r="F21" s="2">
        <v>452</v>
      </c>
      <c r="G21" s="2">
        <v>480.5</v>
      </c>
      <c r="H21" s="2">
        <v>539</v>
      </c>
      <c r="I21" s="2">
        <v>644</v>
      </c>
      <c r="J21" s="2">
        <v>718.5</v>
      </c>
      <c r="K21" s="2">
        <v>810</v>
      </c>
      <c r="L21" s="3"/>
      <c r="M21" s="3"/>
    </row>
    <row r="22" spans="1:13" x14ac:dyDescent="0.25">
      <c r="A22" s="1" t="s">
        <v>4</v>
      </c>
      <c r="B22" s="2">
        <v>428</v>
      </c>
      <c r="C22" s="2">
        <v>353.5</v>
      </c>
      <c r="D22" s="2">
        <v>278.5</v>
      </c>
      <c r="E22" s="2">
        <v>204.5</v>
      </c>
      <c r="F22" s="2">
        <v>133</v>
      </c>
      <c r="G22" s="2">
        <v>66.5</v>
      </c>
      <c r="H22" s="2">
        <v>11.5</v>
      </c>
      <c r="I22" s="2">
        <v>15</v>
      </c>
      <c r="J22" s="2">
        <v>87</v>
      </c>
      <c r="K22" s="2">
        <v>613</v>
      </c>
      <c r="L22" s="2">
        <v>1133</v>
      </c>
      <c r="M22" s="2">
        <v>1679</v>
      </c>
    </row>
    <row r="24" spans="1:13" ht="18" x14ac:dyDescent="0.35">
      <c r="A24" s="1" t="s">
        <v>22</v>
      </c>
      <c r="B24" s="2">
        <f>500-B21</f>
        <v>62.5</v>
      </c>
      <c r="C24" s="2">
        <f t="shared" ref="C24:G24" si="0">500-C21</f>
        <v>62.5</v>
      </c>
      <c r="D24" s="2">
        <f t="shared" si="0"/>
        <v>64</v>
      </c>
      <c r="E24" s="2">
        <f t="shared" si="0"/>
        <v>61</v>
      </c>
      <c r="F24" s="2">
        <f t="shared" si="0"/>
        <v>48</v>
      </c>
      <c r="G24" s="2">
        <f t="shared" si="0"/>
        <v>19.5</v>
      </c>
      <c r="H24" s="9"/>
      <c r="I24" s="9"/>
      <c r="J24" s="9"/>
      <c r="K24" s="9"/>
      <c r="L24" s="9"/>
      <c r="M24" s="9"/>
    </row>
    <row r="25" spans="1:13" ht="18" x14ac:dyDescent="0.35">
      <c r="A25" s="1" t="s">
        <v>23</v>
      </c>
      <c r="B25" s="2">
        <f>500-B22-B24</f>
        <v>9.5</v>
      </c>
      <c r="C25" s="2">
        <f t="shared" ref="C25:J25" si="1">500-C22-C24</f>
        <v>84</v>
      </c>
      <c r="D25" s="2">
        <f t="shared" si="1"/>
        <v>157.5</v>
      </c>
      <c r="E25" s="2">
        <f t="shared" si="1"/>
        <v>234.5</v>
      </c>
      <c r="F25" s="2">
        <f t="shared" si="1"/>
        <v>319</v>
      </c>
      <c r="G25" s="2">
        <f t="shared" si="1"/>
        <v>414</v>
      </c>
      <c r="H25" s="2">
        <f t="shared" si="1"/>
        <v>488.5</v>
      </c>
      <c r="I25" s="2">
        <f t="shared" si="1"/>
        <v>485</v>
      </c>
      <c r="J25" s="2">
        <f t="shared" si="1"/>
        <v>413</v>
      </c>
      <c r="K25" s="3"/>
      <c r="L25" s="3"/>
      <c r="M25" s="3"/>
    </row>
    <row r="27" spans="1:13" ht="18.75" x14ac:dyDescent="0.35">
      <c r="A27" s="1" t="s">
        <v>24</v>
      </c>
      <c r="B27" s="1">
        <f>(B8+B9)*B24/1000000</f>
        <v>0.12853125000000001</v>
      </c>
      <c r="C27" s="1">
        <f t="shared" ref="C27:G27" si="2">(C8+C9)*C24/1000000</f>
        <v>0.12918750000000001</v>
      </c>
      <c r="D27" s="1">
        <f t="shared" si="2"/>
        <v>0.1328</v>
      </c>
      <c r="E27" s="1">
        <f t="shared" si="2"/>
        <v>0.12666649999999999</v>
      </c>
      <c r="F27" s="1">
        <f t="shared" si="2"/>
        <v>9.8855999999999999E-2</v>
      </c>
      <c r="G27" s="1">
        <f t="shared" si="2"/>
        <v>3.9029250000000001E-2</v>
      </c>
      <c r="H27" s="9"/>
      <c r="I27" s="9"/>
      <c r="J27" s="9"/>
      <c r="K27" s="9"/>
      <c r="L27" s="9"/>
      <c r="M27" s="9"/>
    </row>
    <row r="28" spans="1:13" ht="18.75" x14ac:dyDescent="0.35">
      <c r="A28" s="1" t="s">
        <v>25</v>
      </c>
      <c r="B28" s="1">
        <f>B10*B25/1000000</f>
        <v>8.8159999999999992E-3</v>
      </c>
      <c r="C28" s="1">
        <f t="shared" ref="C28:J28" si="3">C10*C25/1000000</f>
        <v>7.8371999999999997E-2</v>
      </c>
      <c r="D28" s="1">
        <f t="shared" si="3"/>
        <v>0.14749875000000001</v>
      </c>
      <c r="E28" s="1">
        <f t="shared" si="3"/>
        <v>0.21984375</v>
      </c>
      <c r="F28" s="1">
        <f t="shared" si="3"/>
        <v>0.29682950000000002</v>
      </c>
      <c r="G28" s="1">
        <f t="shared" si="3"/>
        <v>0.37446299999999999</v>
      </c>
      <c r="H28" s="1">
        <f t="shared" si="3"/>
        <v>0.40105849999999998</v>
      </c>
      <c r="I28" s="1">
        <f t="shared" si="3"/>
        <v>0.28784749999999998</v>
      </c>
      <c r="J28" s="1">
        <f t="shared" si="3"/>
        <v>0.16148299999999999</v>
      </c>
      <c r="K28" s="9"/>
      <c r="L28" s="9"/>
      <c r="M28" s="9"/>
    </row>
    <row r="29" spans="1:13" x14ac:dyDescent="0.25">
      <c r="A29" s="10" t="s">
        <v>26</v>
      </c>
      <c r="B29" s="10">
        <f>SUM(B27:B28)</f>
        <v>0.13734725</v>
      </c>
      <c r="C29" s="10">
        <f t="shared" ref="C29:J29" si="4">SUM(C27:C28)</f>
        <v>0.20755950000000001</v>
      </c>
      <c r="D29" s="10">
        <f t="shared" si="4"/>
        <v>0.28029875000000004</v>
      </c>
      <c r="E29" s="10">
        <f t="shared" si="4"/>
        <v>0.34651025000000002</v>
      </c>
      <c r="F29" s="10">
        <f t="shared" si="4"/>
        <v>0.39568550000000002</v>
      </c>
      <c r="G29" s="10">
        <f t="shared" si="4"/>
        <v>0.41349225000000001</v>
      </c>
      <c r="H29" s="10">
        <f t="shared" si="4"/>
        <v>0.40105849999999998</v>
      </c>
      <c r="I29" s="10">
        <f t="shared" si="4"/>
        <v>0.28784749999999998</v>
      </c>
      <c r="J29" s="10">
        <f t="shared" si="4"/>
        <v>0.16148299999999999</v>
      </c>
      <c r="K29" s="9"/>
      <c r="L29" s="9"/>
      <c r="M29" s="9"/>
    </row>
    <row r="31" spans="1:13" x14ac:dyDescent="0.25">
      <c r="A31" s="10" t="s">
        <v>27</v>
      </c>
      <c r="B31" s="9"/>
      <c r="C31" s="1">
        <f>(B29+C29)*0.8/2</f>
        <v>0.13796270000000002</v>
      </c>
      <c r="D31" s="1">
        <f t="shared" ref="D31:K31" si="5">(C29+D29)*0.8/2</f>
        <v>0.19514330000000002</v>
      </c>
      <c r="E31" s="1">
        <f t="shared" si="5"/>
        <v>0.25072360000000005</v>
      </c>
      <c r="F31" s="1">
        <f t="shared" si="5"/>
        <v>0.29687830000000004</v>
      </c>
      <c r="G31" s="1">
        <f t="shared" si="5"/>
        <v>0.32367110000000004</v>
      </c>
      <c r="H31" s="1">
        <f t="shared" si="5"/>
        <v>0.32582030000000001</v>
      </c>
      <c r="I31" s="1">
        <f t="shared" si="5"/>
        <v>0.27556240000000004</v>
      </c>
      <c r="J31" s="1">
        <f t="shared" si="5"/>
        <v>0.17973220000000001</v>
      </c>
      <c r="K31" s="1">
        <f t="shared" si="5"/>
        <v>6.4593200000000003E-2</v>
      </c>
      <c r="L31" s="11" t="s">
        <v>28</v>
      </c>
      <c r="M31" s="12">
        <f>SUM(C31:K31)</f>
        <v>2.0500871000000003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</dc:creator>
  <cp:lastModifiedBy>Luis</cp:lastModifiedBy>
  <dcterms:created xsi:type="dcterms:W3CDTF">2026-01-12T12:52:05Z</dcterms:created>
  <dcterms:modified xsi:type="dcterms:W3CDTF">2026-02-16T19:41:54Z</dcterms:modified>
</cp:coreProperties>
</file>